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itzpatrickc\Desktop\"/>
    </mc:Choice>
  </mc:AlternateContent>
  <workbookProtection lockStructure="1"/>
  <bookViews>
    <workbookView xWindow="0" yWindow="0" windowWidth="20310" windowHeight="7665" activeTab="1"/>
  </bookViews>
  <sheets>
    <sheet name="Normal" sheetId="4" r:id="rId1"/>
    <sheet name="October Change" sheetId="5" r:id="rId2"/>
    <sheet name="November Change" sheetId="6" r:id="rId3"/>
    <sheet name="December Change" sheetId="7" r:id="rId4"/>
    <sheet name="January Change" sheetId="8" r:id="rId5"/>
    <sheet name="February Change" sheetId="1" r:id="rId6"/>
    <sheet name="March Change" sheetId="2" r:id="rId7"/>
    <sheet name="April Change" sheetId="9" r:id="rId8"/>
    <sheet name="May Change" sheetId="3" r:id="rId9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5" l="1"/>
  <c r="J8" i="3" l="1"/>
  <c r="J7" i="3"/>
  <c r="I8" i="3"/>
  <c r="I7" i="3"/>
  <c r="I8" i="9"/>
  <c r="I7" i="9"/>
  <c r="C8" i="3"/>
  <c r="C7" i="3"/>
  <c r="C8" i="9"/>
  <c r="C7" i="9"/>
  <c r="H8" i="2"/>
  <c r="H7" i="2"/>
  <c r="G8" i="2"/>
  <c r="G7" i="2"/>
  <c r="D8" i="2"/>
  <c r="E8" i="2" s="1"/>
  <c r="C8" i="2"/>
  <c r="C7" i="2"/>
  <c r="F8" i="8"/>
  <c r="F7" i="8"/>
  <c r="E8" i="8"/>
  <c r="E7" i="8"/>
  <c r="D8" i="8"/>
  <c r="C8" i="8"/>
  <c r="D7" i="8"/>
  <c r="C7" i="8"/>
  <c r="D8" i="6"/>
  <c r="D7" i="6"/>
  <c r="E8" i="7"/>
  <c r="D8" i="7"/>
  <c r="E7" i="7"/>
  <c r="D7" i="7"/>
  <c r="C8" i="7"/>
  <c r="C7" i="7"/>
  <c r="C8" i="6"/>
  <c r="C7" i="6"/>
  <c r="D7" i="5"/>
  <c r="E7" i="5" s="1"/>
  <c r="D8" i="5"/>
  <c r="F8" i="5" s="1"/>
  <c r="G8" i="5" s="1"/>
  <c r="C8" i="5"/>
  <c r="C7" i="5"/>
  <c r="N7" i="4"/>
  <c r="M7" i="4"/>
  <c r="L7" i="4"/>
  <c r="K8" i="4"/>
  <c r="K7" i="4"/>
  <c r="J8" i="4"/>
  <c r="J7" i="4"/>
  <c r="I8" i="4"/>
  <c r="I7" i="4"/>
  <c r="H8" i="4"/>
  <c r="H7" i="4"/>
  <c r="D8" i="4"/>
  <c r="C8" i="4"/>
  <c r="E7" i="4"/>
  <c r="F7" i="4" s="1"/>
  <c r="D7" i="4"/>
  <c r="C7" i="4"/>
  <c r="N7" i="1"/>
  <c r="M7" i="1"/>
  <c r="J7" i="1"/>
  <c r="L7" i="1"/>
  <c r="H8" i="1"/>
  <c r="J8" i="1" s="1"/>
  <c r="K8" i="1" s="1"/>
  <c r="I8" i="1"/>
  <c r="K7" i="1"/>
  <c r="I7" i="1"/>
  <c r="H7" i="1"/>
  <c r="D7" i="3" l="1"/>
  <c r="E7" i="3"/>
  <c r="D8" i="3"/>
  <c r="D7" i="9"/>
  <c r="D8" i="9"/>
  <c r="E8" i="9"/>
  <c r="F8" i="9" s="1"/>
  <c r="F8" i="2"/>
  <c r="D7" i="2"/>
  <c r="G7" i="8"/>
  <c r="E8" i="6"/>
  <c r="F7" i="5"/>
  <c r="H8" i="5"/>
  <c r="I8" i="5" s="1"/>
  <c r="J8" i="5" s="1"/>
  <c r="E8" i="4"/>
  <c r="G7" i="4"/>
  <c r="F8" i="4"/>
  <c r="G8" i="4" s="1"/>
  <c r="E8" i="3" l="1"/>
  <c r="F7" i="3"/>
  <c r="G8" i="9"/>
  <c r="H8" i="9"/>
  <c r="E7" i="9"/>
  <c r="E7" i="2"/>
  <c r="G8" i="8"/>
  <c r="H8" i="8"/>
  <c r="H7" i="8"/>
  <c r="F7" i="7"/>
  <c r="F8" i="7"/>
  <c r="E7" i="6"/>
  <c r="F8" i="6"/>
  <c r="K8" i="5"/>
  <c r="H7" i="5"/>
  <c r="G7" i="5"/>
  <c r="G8" i="3" l="1"/>
  <c r="F8" i="3"/>
  <c r="G7" i="3"/>
  <c r="J8" i="9"/>
  <c r="K8" i="9"/>
  <c r="F7" i="9"/>
  <c r="I8" i="2"/>
  <c r="F7" i="2"/>
  <c r="I7" i="8"/>
  <c r="I8" i="8"/>
  <c r="G7" i="7"/>
  <c r="H7" i="7"/>
  <c r="G8" i="7"/>
  <c r="H8" i="7" s="1"/>
  <c r="G8" i="6"/>
  <c r="F7" i="6"/>
  <c r="I7" i="5"/>
  <c r="K7" i="5" s="1"/>
  <c r="J7" i="5"/>
  <c r="L8" i="4"/>
  <c r="H7" i="3" l="1"/>
  <c r="K7" i="3"/>
  <c r="H8" i="3"/>
  <c r="K8" i="3"/>
  <c r="G7" i="9"/>
  <c r="H7" i="9"/>
  <c r="J8" i="2"/>
  <c r="K8" i="2" s="1"/>
  <c r="J7" i="8"/>
  <c r="J8" i="8"/>
  <c r="K8" i="8" s="1"/>
  <c r="I7" i="7"/>
  <c r="J7" i="7" s="1"/>
  <c r="K8" i="7"/>
  <c r="I8" i="7"/>
  <c r="J8" i="7" s="1"/>
  <c r="H8" i="6"/>
  <c r="I8" i="6" s="1"/>
  <c r="G7" i="6"/>
  <c r="L7" i="5"/>
  <c r="M7" i="5"/>
  <c r="N7" i="5" s="1"/>
  <c r="M8" i="4"/>
  <c r="L7" i="3" l="1"/>
  <c r="J7" i="9"/>
  <c r="K7" i="9" s="1"/>
  <c r="L7" i="9" s="1"/>
  <c r="I7" i="2"/>
  <c r="J7" i="2" s="1"/>
  <c r="K7" i="2" s="1"/>
  <c r="L7" i="2" s="1"/>
  <c r="L8" i="2" s="1"/>
  <c r="K7" i="8"/>
  <c r="L7" i="8" s="1"/>
  <c r="L8" i="8" s="1"/>
  <c r="K7" i="7"/>
  <c r="L7" i="7" s="1"/>
  <c r="J8" i="6"/>
  <c r="K8" i="6" s="1"/>
  <c r="H7" i="6"/>
  <c r="L8" i="5"/>
  <c r="N8" i="4"/>
  <c r="O8" i="4" s="1"/>
  <c r="O7" i="4" s="1"/>
  <c r="L8" i="3" l="1"/>
  <c r="M7" i="3"/>
  <c r="M8" i="3" s="1"/>
  <c r="L8" i="9"/>
  <c r="M7" i="9"/>
  <c r="M8" i="9" s="1"/>
  <c r="M7" i="2"/>
  <c r="M8" i="2" s="1"/>
  <c r="N7" i="2"/>
  <c r="N8" i="2" s="1"/>
  <c r="O8" i="2" s="1"/>
  <c r="O7" i="2" s="1"/>
  <c r="M7" i="8"/>
  <c r="M7" i="7"/>
  <c r="M8" i="7" s="1"/>
  <c r="L8" i="7"/>
  <c r="I7" i="6"/>
  <c r="J7" i="6" s="1"/>
  <c r="K7" i="6" s="1"/>
  <c r="L7" i="6" s="1"/>
  <c r="N7" i="3" l="1"/>
  <c r="N8" i="3" s="1"/>
  <c r="O8" i="3" s="1"/>
  <c r="O7" i="3" s="1"/>
  <c r="N7" i="9"/>
  <c r="N8" i="9" s="1"/>
  <c r="O8" i="9" s="1"/>
  <c r="O7" i="9" s="1"/>
  <c r="M8" i="8"/>
  <c r="N7" i="8"/>
  <c r="N8" i="8" s="1"/>
  <c r="O8" i="8" s="1"/>
  <c r="O7" i="8" s="1"/>
  <c r="N7" i="7"/>
  <c r="N8" i="7" s="1"/>
  <c r="O8" i="7"/>
  <c r="O7" i="7" s="1"/>
  <c r="L8" i="6"/>
  <c r="M7" i="6"/>
  <c r="M8" i="5"/>
  <c r="N8" i="5"/>
  <c r="M8" i="6" l="1"/>
  <c r="N7" i="6"/>
  <c r="N8" i="6" s="1"/>
  <c r="O8" i="6" s="1"/>
  <c r="O7" i="6" s="1"/>
  <c r="O8" i="5"/>
  <c r="O7" i="5" s="1"/>
  <c r="C8" i="1" l="1"/>
  <c r="D8" i="1" s="1"/>
  <c r="C7" i="1"/>
  <c r="D7" i="1" l="1"/>
  <c r="E8" i="1"/>
  <c r="F8" i="1"/>
  <c r="G8" i="1" l="1"/>
  <c r="E7" i="1"/>
  <c r="F7" i="1" l="1"/>
  <c r="G7" i="1" l="1"/>
  <c r="M8" i="1" l="1"/>
  <c r="L8" i="1"/>
  <c r="N8" i="1" l="1"/>
  <c r="O8" i="1" s="1"/>
  <c r="O7" i="1" s="1"/>
</calcChain>
</file>

<file path=xl/sharedStrings.xml><?xml version="1.0" encoding="utf-8"?>
<sst xmlns="http://schemas.openxmlformats.org/spreadsheetml/2006/main" count="220" uniqueCount="27">
  <si>
    <t>Contract Term</t>
  </si>
  <si>
    <t>Payment Term</t>
  </si>
  <si>
    <t>CRG</t>
  </si>
  <si>
    <t>Sept</t>
  </si>
  <si>
    <t>Oct</t>
  </si>
  <si>
    <t>Nov</t>
  </si>
  <si>
    <t>Dec</t>
  </si>
  <si>
    <t>Jan</t>
  </si>
  <si>
    <t>Feb</t>
  </si>
  <si>
    <t>Mar</t>
  </si>
  <si>
    <t>Apr</t>
  </si>
  <si>
    <t>May</t>
  </si>
  <si>
    <t>Jun</t>
  </si>
  <si>
    <t>Jul</t>
  </si>
  <si>
    <t>Aug</t>
  </si>
  <si>
    <t>9/1 Expected total 9 month Contract amount</t>
  </si>
  <si>
    <t>New Total 9 month Contract amount</t>
  </si>
  <si>
    <t>Gross Pay</t>
  </si>
  <si>
    <t>PAF Action Required</t>
  </si>
  <si>
    <t>Applies to the following situations:</t>
  </si>
  <si>
    <r>
      <rPr>
        <sz val="11"/>
        <color theme="1"/>
        <rFont val="Calibri"/>
        <family val="2"/>
      </rPr>
      <t>→</t>
    </r>
    <r>
      <rPr>
        <sz val="11"/>
        <color theme="1"/>
        <rFont val="Calibri"/>
        <family val="2"/>
        <scheme val="minor"/>
      </rPr>
      <t>Effective 10-1 wants to add $4000 to base salary by end of year.</t>
    </r>
  </si>
  <si>
    <r>
      <rPr>
        <sz val="11"/>
        <color theme="1"/>
        <rFont val="Calibri"/>
        <family val="2"/>
      </rPr>
      <t>→</t>
    </r>
    <r>
      <rPr>
        <sz val="11"/>
        <color theme="1"/>
        <rFont val="Calibri"/>
        <family val="2"/>
        <scheme val="minor"/>
      </rPr>
      <t>If the "normal" amount for the full 9 month period would have been $6000 however they didn't start the duty until December you would need to add 8/9ths to the new total contract amount.</t>
    </r>
  </si>
  <si>
    <r>
      <rPr>
        <sz val="11"/>
        <color theme="1"/>
        <rFont val="Calibri"/>
        <family val="2"/>
      </rPr>
      <t>→</t>
    </r>
    <r>
      <rPr>
        <sz val="11"/>
        <color theme="1"/>
        <rFont val="Calibri"/>
        <family val="2"/>
        <scheme val="minor"/>
      </rPr>
      <t>If for some reason $4000 was reflective of the full 9 months, and should have been effective 9-1, and error was caught in October  effective date the increase to the true effective date, however the calculation would work the same as above.</t>
    </r>
  </si>
  <si>
    <t>→This sheet should also work if salary is being reduced for some reason.  For example, chair for only one semester.</t>
  </si>
  <si>
    <t>→NOTE: IF CHANGES TO A 9 MONTH CONTRACT ARE OCCURING THIS LATE IN THE CONTRACT PERIOD, IT WILL BE QUESTIONED</t>
  </si>
  <si>
    <r>
      <rPr>
        <sz val="11"/>
        <color theme="1"/>
        <rFont val="Calibri"/>
        <family val="2"/>
      </rPr>
      <t>→To add $4,000 to</t>
    </r>
    <r>
      <rPr>
        <sz val="11"/>
        <color theme="1"/>
        <rFont val="Calibri"/>
        <family val="2"/>
        <scheme val="minor"/>
      </rPr>
      <t xml:space="preserve"> base salary by end of year.</t>
    </r>
  </si>
  <si>
    <r>
      <rPr>
        <sz val="11"/>
        <color theme="1"/>
        <rFont val="Calibri"/>
        <family val="2"/>
      </rPr>
      <t>→T</t>
    </r>
    <r>
      <rPr>
        <sz val="11"/>
        <color theme="1"/>
        <rFont val="Calibri"/>
        <family val="2"/>
        <scheme val="minor"/>
      </rPr>
      <t>o add $4000 to base salary by end of year.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</si>
</sst>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rgb="FFFF0000"/>
      <name val="Calibri"/>
      <family val="2"/>
      <scheme val="minor"/>
    </font>
    <font>
      <sz val="11"/>
      <color theme="1"/>
      <name val="Calibri"/>
      <family val="2"/>
    </font>
    <font>
      <b/>
      <sz val="11"/>
      <color rgb="FFFF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1">
    <xf numFmtId="0" fontId="0" fillId="0" borderId="0" xfId="0"/>
    <xf numFmtId="43" fontId="0" fillId="0" borderId="0" xfId="1" applyFont="1"/>
    <xf numFmtId="44" fontId="0" fillId="0" borderId="0" xfId="2" applyFont="1"/>
    <xf numFmtId="44" fontId="0" fillId="2" borderId="0" xfId="2" applyFont="1" applyFill="1"/>
    <xf numFmtId="0" fontId="4" fillId="0" borderId="0" xfId="0" applyFont="1" applyAlignment="1">
      <alignment wrapText="1"/>
    </xf>
    <xf numFmtId="44" fontId="2" fillId="0" borderId="0" xfId="2" applyFont="1" applyBorder="1"/>
    <xf numFmtId="0" fontId="5" fillId="0" borderId="0" xfId="0" applyFont="1"/>
    <xf numFmtId="0" fontId="3" fillId="0" borderId="0" xfId="0" applyFont="1"/>
    <xf numFmtId="0" fontId="6" fillId="0" borderId="0" xfId="0" applyFont="1"/>
    <xf numFmtId="0" fontId="7" fillId="0" borderId="0" xfId="0" applyFont="1"/>
    <xf numFmtId="44" fontId="2" fillId="0" borderId="1" xfId="2" applyFont="1" applyBorder="1" applyProtection="1">
      <protection locked="0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workbookViewId="0">
      <selection activeCell="H3" sqref="H3"/>
    </sheetView>
  </sheetViews>
  <sheetFormatPr defaultRowHeight="15" x14ac:dyDescent="0.25"/>
  <cols>
    <col min="1" max="1" width="14" bestFit="1" customWidth="1"/>
    <col min="2" max="11" width="11.5703125" bestFit="1" customWidth="1"/>
    <col min="15" max="15" width="11.5703125" bestFit="1" customWidth="1"/>
  </cols>
  <sheetData>
    <row r="1" spans="1:15" ht="37.5" thickBot="1" x14ac:dyDescent="0.3">
      <c r="A1" s="4" t="s">
        <v>15</v>
      </c>
      <c r="B1" s="10">
        <v>90000</v>
      </c>
      <c r="E1" s="2"/>
      <c r="H1" s="4"/>
      <c r="I1" s="5"/>
    </row>
    <row r="2" spans="1:15" x14ac:dyDescent="0.25">
      <c r="A2" t="s">
        <v>0</v>
      </c>
      <c r="B2">
        <v>9</v>
      </c>
    </row>
    <row r="3" spans="1:15" x14ac:dyDescent="0.25">
      <c r="A3" t="s">
        <v>1</v>
      </c>
      <c r="B3">
        <v>9</v>
      </c>
    </row>
    <row r="5" spans="1:15" x14ac:dyDescent="0.25">
      <c r="B5" s="1"/>
    </row>
    <row r="6" spans="1:15" x14ac:dyDescent="0.25">
      <c r="C6" t="s">
        <v>3</v>
      </c>
      <c r="D6" t="s">
        <v>4</v>
      </c>
      <c r="E6" t="s">
        <v>5</v>
      </c>
      <c r="F6" t="s">
        <v>6</v>
      </c>
      <c r="G6" t="s">
        <v>7</v>
      </c>
      <c r="H6" t="s">
        <v>8</v>
      </c>
      <c r="I6" t="s">
        <v>9</v>
      </c>
      <c r="J6" t="s">
        <v>10</v>
      </c>
      <c r="K6" t="s">
        <v>11</v>
      </c>
      <c r="L6" t="s">
        <v>12</v>
      </c>
      <c r="M6" t="s">
        <v>13</v>
      </c>
      <c r="N6" t="s">
        <v>14</v>
      </c>
    </row>
    <row r="7" spans="1:15" x14ac:dyDescent="0.25">
      <c r="B7" t="s">
        <v>2</v>
      </c>
      <c r="C7" s="2">
        <f>$B$1/B2</f>
        <v>10000</v>
      </c>
      <c r="D7" s="2">
        <f>($B$1-$C$7)/8</f>
        <v>10000</v>
      </c>
      <c r="E7" s="2">
        <f>($B$1-SUM($C$7:D7))/7</f>
        <v>10000</v>
      </c>
      <c r="F7" s="2">
        <f>($B$1-SUM($C$7:E7))/6</f>
        <v>10000</v>
      </c>
      <c r="G7" s="2">
        <f>($B$1-SUM($C$7:F7))/5</f>
        <v>10000</v>
      </c>
      <c r="H7" s="2">
        <f>($B$1-SUM($C$7:G7))/4</f>
        <v>10000</v>
      </c>
      <c r="I7" s="2">
        <f>($B$1-SUM($C$7:H7))/3</f>
        <v>10000</v>
      </c>
      <c r="J7" s="2">
        <f>($B$1-SUM($C$7:I7))/2</f>
        <v>10000</v>
      </c>
      <c r="K7" s="2">
        <f>($B$1-SUM($C$7:J7))/1</f>
        <v>10000</v>
      </c>
      <c r="L7" s="3">
        <f>($B$1-SUM($C$7:K7))/1</f>
        <v>0</v>
      </c>
      <c r="M7" s="3">
        <f>($B$1-SUM($C$7:L7))/1</f>
        <v>0</v>
      </c>
      <c r="N7" s="3">
        <f>($B$1-SUM($C$7:M7))/1</f>
        <v>0</v>
      </c>
      <c r="O7" s="2">
        <f>SUM(O8)</f>
        <v>90000</v>
      </c>
    </row>
    <row r="8" spans="1:15" x14ac:dyDescent="0.25">
      <c r="B8" t="s">
        <v>17</v>
      </c>
      <c r="C8" s="2">
        <f>$B$1/B3</f>
        <v>10000</v>
      </c>
      <c r="D8" s="2">
        <f>($B$1-C8)/8</f>
        <v>10000</v>
      </c>
      <c r="E8" s="2">
        <f>($B$1-SUM($C$8:D8))/7</f>
        <v>10000</v>
      </c>
      <c r="F8" s="2">
        <f>($B$1-SUM($C$8:E8))/6</f>
        <v>10000</v>
      </c>
      <c r="G8" s="2">
        <f>($B$1-SUM($C$8:F8))/5</f>
        <v>10000</v>
      </c>
      <c r="H8" s="2">
        <f>($B$1-SUM($C$8:G8))/4</f>
        <v>10000</v>
      </c>
      <c r="I8" s="2">
        <f>($B$1-SUM($C$8:H8))/3</f>
        <v>10000</v>
      </c>
      <c r="J8" s="2">
        <f>($B$1-SUM($C$8:I8))/2</f>
        <v>10000</v>
      </c>
      <c r="K8" s="2">
        <f>($B$1-SUM($C$8:J8))/1</f>
        <v>10000</v>
      </c>
      <c r="L8" s="3">
        <f>SUM(L7:L7)</f>
        <v>0</v>
      </c>
      <c r="M8" s="3">
        <f>SUM(M7:M7)</f>
        <v>0</v>
      </c>
      <c r="N8" s="3">
        <f>SUM(N7:N7)</f>
        <v>0</v>
      </c>
      <c r="O8" s="2">
        <f>SUM(C8:N8)</f>
        <v>90000</v>
      </c>
    </row>
  </sheetData>
  <sheetProtection sheet="1" objects="1" scenarios="1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4"/>
  <sheetViews>
    <sheetView tabSelected="1" workbookViewId="0">
      <selection activeCell="A12" sqref="A12"/>
    </sheetView>
  </sheetViews>
  <sheetFormatPr defaultRowHeight="15" x14ac:dyDescent="0.25"/>
  <cols>
    <col min="1" max="1" width="16.28515625" customWidth="1"/>
    <col min="2" max="2" width="11.5703125" bestFit="1" customWidth="1"/>
    <col min="3" max="15" width="12.28515625" customWidth="1"/>
  </cols>
  <sheetData>
    <row r="1" spans="1:15" ht="37.5" thickBot="1" x14ac:dyDescent="0.3">
      <c r="A1" s="4" t="s">
        <v>15</v>
      </c>
      <c r="B1" s="10">
        <v>90000</v>
      </c>
      <c r="D1" s="4" t="s">
        <v>16</v>
      </c>
      <c r="E1" s="10">
        <v>94000</v>
      </c>
      <c r="I1" s="5"/>
    </row>
    <row r="2" spans="1:15" x14ac:dyDescent="0.25">
      <c r="A2" t="s">
        <v>0</v>
      </c>
      <c r="B2">
        <v>9</v>
      </c>
    </row>
    <row r="3" spans="1:15" x14ac:dyDescent="0.25">
      <c r="A3" t="s">
        <v>1</v>
      </c>
      <c r="B3">
        <v>9</v>
      </c>
    </row>
    <row r="5" spans="1:15" x14ac:dyDescent="0.25">
      <c r="B5" s="1"/>
      <c r="C5" s="6" t="s">
        <v>18</v>
      </c>
      <c r="D5" s="6" t="s">
        <v>18</v>
      </c>
    </row>
    <row r="6" spans="1:15" x14ac:dyDescent="0.25">
      <c r="C6" t="s">
        <v>3</v>
      </c>
      <c r="D6" t="s">
        <v>4</v>
      </c>
      <c r="E6" t="s">
        <v>5</v>
      </c>
      <c r="F6" t="s">
        <v>6</v>
      </c>
      <c r="G6" t="s">
        <v>7</v>
      </c>
      <c r="H6" t="s">
        <v>8</v>
      </c>
      <c r="I6" t="s">
        <v>9</v>
      </c>
      <c r="J6" t="s">
        <v>10</v>
      </c>
      <c r="K6" t="s">
        <v>11</v>
      </c>
      <c r="L6" t="s">
        <v>12</v>
      </c>
      <c r="M6" t="s">
        <v>13</v>
      </c>
      <c r="N6" t="s">
        <v>14</v>
      </c>
    </row>
    <row r="7" spans="1:15" x14ac:dyDescent="0.25">
      <c r="B7" t="s">
        <v>2</v>
      </c>
      <c r="C7" s="2">
        <f>$B$1/B2</f>
        <v>10000</v>
      </c>
      <c r="D7" s="2">
        <f>($E$1-$C$7)/8</f>
        <v>10500</v>
      </c>
      <c r="E7" s="2">
        <f>($E$1-SUM($C$7:D7))/7</f>
        <v>10500</v>
      </c>
      <c r="F7" s="2">
        <f>($E$1-SUM($C$7:E7))/6</f>
        <v>10500</v>
      </c>
      <c r="G7" s="2">
        <f>($E$1-SUM($C$7:F7))/5</f>
        <v>10500</v>
      </c>
      <c r="H7" s="2">
        <f>($E$1-SUM($C$7:G7))/4</f>
        <v>10500</v>
      </c>
      <c r="I7" s="2">
        <f>($E$1-SUM($C$7:H7))/3</f>
        <v>10500</v>
      </c>
      <c r="J7" s="2">
        <f>($E$1-SUM($C$7:I7))/2</f>
        <v>10500</v>
      </c>
      <c r="K7" s="2">
        <f>($E$1-SUM($C$7:J7))/1</f>
        <v>10500</v>
      </c>
      <c r="L7" s="3">
        <f>($E$1-SUM($C$7:K7))/1</f>
        <v>0</v>
      </c>
      <c r="M7" s="3">
        <f>($E$1-SUM($C$7:L7))/1</f>
        <v>0</v>
      </c>
      <c r="N7" s="3">
        <f>($E$1-SUM($C$7:M7))/1</f>
        <v>0</v>
      </c>
      <c r="O7" s="2">
        <f>SUM(O8)</f>
        <v>94000</v>
      </c>
    </row>
    <row r="8" spans="1:15" x14ac:dyDescent="0.25">
      <c r="B8" t="s">
        <v>17</v>
      </c>
      <c r="C8" s="2">
        <f>$B$1/B3</f>
        <v>10000</v>
      </c>
      <c r="D8" s="2">
        <f>($E$1-C8)/8</f>
        <v>10500</v>
      </c>
      <c r="E8" s="2">
        <f>($E$1-SUM($C$8:D8))/7</f>
        <v>10500</v>
      </c>
      <c r="F8" s="2">
        <f>($E$1-SUM($C$8:E8))/6</f>
        <v>10500</v>
      </c>
      <c r="G8" s="2">
        <f>($E$1-SUM($C$8:F8))/5</f>
        <v>10500</v>
      </c>
      <c r="H8" s="2">
        <f>($E$1-SUM($C$8:G8))/4</f>
        <v>10500</v>
      </c>
      <c r="I8" s="2">
        <f>($E$1-SUM($C$8:H8))/3</f>
        <v>10500</v>
      </c>
      <c r="J8" s="2">
        <f>($E$1-SUM($C$8:I8))/2</f>
        <v>10500</v>
      </c>
      <c r="K8" s="2">
        <f>($E$1-SUM($C$8:J8))/1</f>
        <v>10500</v>
      </c>
      <c r="L8" s="3">
        <f>SUM(L7:L7)</f>
        <v>0</v>
      </c>
      <c r="M8" s="3">
        <f>SUM(M7:M7)</f>
        <v>0</v>
      </c>
      <c r="N8" s="3">
        <f>SUM(N7:N7)</f>
        <v>0</v>
      </c>
      <c r="O8" s="2">
        <f>SUM(C8:N8)</f>
        <v>94000</v>
      </c>
    </row>
    <row r="10" spans="1:15" x14ac:dyDescent="0.25">
      <c r="A10" s="7" t="s">
        <v>19</v>
      </c>
    </row>
    <row r="11" spans="1:15" x14ac:dyDescent="0.25">
      <c r="A11" t="s">
        <v>20</v>
      </c>
    </row>
    <row r="12" spans="1:15" x14ac:dyDescent="0.25">
      <c r="A12" t="s">
        <v>21</v>
      </c>
    </row>
    <row r="13" spans="1:15" x14ac:dyDescent="0.25">
      <c r="A13" t="s">
        <v>22</v>
      </c>
    </row>
    <row r="14" spans="1:15" x14ac:dyDescent="0.25">
      <c r="A14" s="8" t="s">
        <v>23</v>
      </c>
    </row>
  </sheetData>
  <sheetProtection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4"/>
  <sheetViews>
    <sheetView workbookViewId="0">
      <selection activeCell="B21" sqref="B21"/>
    </sheetView>
  </sheetViews>
  <sheetFormatPr defaultRowHeight="15" x14ac:dyDescent="0.25"/>
  <cols>
    <col min="1" max="1" width="14.28515625" customWidth="1"/>
    <col min="2" max="2" width="11.5703125" bestFit="1" customWidth="1"/>
    <col min="3" max="15" width="13.28515625" customWidth="1"/>
  </cols>
  <sheetData>
    <row r="1" spans="1:15" ht="49.5" thickBot="1" x14ac:dyDescent="0.3">
      <c r="A1" s="4" t="s">
        <v>15</v>
      </c>
      <c r="B1" s="10">
        <v>90000</v>
      </c>
      <c r="E1" s="4" t="s">
        <v>16</v>
      </c>
      <c r="F1" s="10">
        <v>94000</v>
      </c>
      <c r="I1" s="5"/>
    </row>
    <row r="2" spans="1:15" x14ac:dyDescent="0.25">
      <c r="A2" t="s">
        <v>0</v>
      </c>
      <c r="B2">
        <v>9</v>
      </c>
    </row>
    <row r="3" spans="1:15" x14ac:dyDescent="0.25">
      <c r="A3" t="s">
        <v>1</v>
      </c>
      <c r="B3">
        <v>9</v>
      </c>
    </row>
    <row r="5" spans="1:15" x14ac:dyDescent="0.25">
      <c r="B5" s="1"/>
      <c r="C5" s="6" t="s">
        <v>18</v>
      </c>
      <c r="E5" s="6" t="s">
        <v>18</v>
      </c>
    </row>
    <row r="6" spans="1:15" x14ac:dyDescent="0.25">
      <c r="C6" t="s">
        <v>3</v>
      </c>
      <c r="D6" t="s">
        <v>4</v>
      </c>
      <c r="E6" t="s">
        <v>5</v>
      </c>
      <c r="F6" t="s">
        <v>6</v>
      </c>
      <c r="G6" t="s">
        <v>7</v>
      </c>
      <c r="H6" t="s">
        <v>8</v>
      </c>
      <c r="I6" t="s">
        <v>9</v>
      </c>
      <c r="J6" t="s">
        <v>10</v>
      </c>
      <c r="K6" t="s">
        <v>11</v>
      </c>
      <c r="L6" t="s">
        <v>12</v>
      </c>
      <c r="M6" t="s">
        <v>13</v>
      </c>
      <c r="N6" t="s">
        <v>14</v>
      </c>
    </row>
    <row r="7" spans="1:15" x14ac:dyDescent="0.25">
      <c r="B7" t="s">
        <v>2</v>
      </c>
      <c r="C7" s="2">
        <f>$B$1/B2</f>
        <v>10000</v>
      </c>
      <c r="D7" s="2">
        <f>($B$1-$C$7)/8</f>
        <v>10000</v>
      </c>
      <c r="E7" s="2">
        <f>($F$1-SUM($C$7:D7))/7</f>
        <v>10571.428571428571</v>
      </c>
      <c r="F7" s="2">
        <f>($F$1-SUM($C$7:E7))/6</f>
        <v>10571.428571428571</v>
      </c>
      <c r="G7" s="2">
        <f>($F$1-SUM($C$7:F7))/5</f>
        <v>10571.428571428571</v>
      </c>
      <c r="H7" s="2">
        <f>($F$1-SUM($C$7:G7))/4</f>
        <v>10571.428571428571</v>
      </c>
      <c r="I7" s="2">
        <f>($F$1-SUM($C$7:H7))/3</f>
        <v>10571.428571428571</v>
      </c>
      <c r="J7" s="2">
        <f>($F$1-SUM($C$7:I7))/2</f>
        <v>10571.428571428572</v>
      </c>
      <c r="K7" s="2">
        <f>($F$1-SUM($C$7:J7))/1</f>
        <v>10571.42857142858</v>
      </c>
      <c r="L7" s="3">
        <f>($F$1-SUM($C$7:K7))/1</f>
        <v>0</v>
      </c>
      <c r="M7" s="3">
        <f>($F$1-SUM($C$7:L7))/1</f>
        <v>0</v>
      </c>
      <c r="N7" s="3">
        <f>($F$1-SUM($C$7:M7))/1</f>
        <v>0</v>
      </c>
      <c r="O7" s="2">
        <f>SUM(O8)</f>
        <v>94000</v>
      </c>
    </row>
    <row r="8" spans="1:15" x14ac:dyDescent="0.25">
      <c r="B8" t="s">
        <v>17</v>
      </c>
      <c r="C8" s="2">
        <f>$B$1/B3</f>
        <v>10000</v>
      </c>
      <c r="D8" s="2">
        <f>($B$1-C8)/8</f>
        <v>10000</v>
      </c>
      <c r="E8" s="2">
        <f>($F$1-SUM($C$8:D8))/7</f>
        <v>10571.428571428571</v>
      </c>
      <c r="F8" s="2">
        <f>($F$1-SUM($C$8:E8))/6</f>
        <v>10571.428571428571</v>
      </c>
      <c r="G8" s="2">
        <f>($F$1-SUM($C$8:F8))/5</f>
        <v>10571.428571428571</v>
      </c>
      <c r="H8" s="2">
        <f>($F$1-SUM($C$8:G8))/4</f>
        <v>10571.428571428571</v>
      </c>
      <c r="I8" s="2">
        <f>($F$1-SUM($C$8:H8))/3</f>
        <v>10571.428571428571</v>
      </c>
      <c r="J8" s="2">
        <f>($F$1-SUM($C$8:I8))/2</f>
        <v>10571.428571428572</v>
      </c>
      <c r="K8" s="2">
        <f>($F$1-SUM($C$8:J8))/1</f>
        <v>10571.42857142858</v>
      </c>
      <c r="L8" s="3">
        <f>SUM(L7:L7)</f>
        <v>0</v>
      </c>
      <c r="M8" s="3">
        <f>SUM(M7:M7)</f>
        <v>0</v>
      </c>
      <c r="N8" s="3">
        <f>SUM(N7:N7)</f>
        <v>0</v>
      </c>
      <c r="O8" s="2">
        <f>SUM(C8:N8)</f>
        <v>94000</v>
      </c>
    </row>
    <row r="10" spans="1:15" x14ac:dyDescent="0.25">
      <c r="A10" s="7" t="s">
        <v>19</v>
      </c>
    </row>
    <row r="11" spans="1:15" x14ac:dyDescent="0.25">
      <c r="A11" t="s">
        <v>25</v>
      </c>
    </row>
    <row r="12" spans="1:15" x14ac:dyDescent="0.25">
      <c r="A12" t="s">
        <v>21</v>
      </c>
    </row>
    <row r="13" spans="1:15" x14ac:dyDescent="0.25">
      <c r="A13" t="s">
        <v>22</v>
      </c>
    </row>
    <row r="14" spans="1:15" x14ac:dyDescent="0.25">
      <c r="A14" s="8" t="s">
        <v>23</v>
      </c>
    </row>
  </sheetData>
  <sheetProtection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4"/>
  <sheetViews>
    <sheetView workbookViewId="0">
      <selection activeCell="B16" sqref="B16"/>
    </sheetView>
  </sheetViews>
  <sheetFormatPr defaultRowHeight="15" x14ac:dyDescent="0.25"/>
  <cols>
    <col min="1" max="1" width="14" bestFit="1" customWidth="1"/>
    <col min="2" max="2" width="11.5703125" bestFit="1" customWidth="1"/>
    <col min="3" max="15" width="13.28515625" customWidth="1"/>
  </cols>
  <sheetData>
    <row r="1" spans="1:15" ht="49.5" thickBot="1" x14ac:dyDescent="0.3">
      <c r="A1" s="4" t="s">
        <v>15</v>
      </c>
      <c r="B1" s="10">
        <v>90000</v>
      </c>
      <c r="F1" s="4" t="s">
        <v>16</v>
      </c>
      <c r="G1" s="10">
        <v>94000</v>
      </c>
      <c r="I1" s="5"/>
    </row>
    <row r="2" spans="1:15" x14ac:dyDescent="0.25">
      <c r="A2" t="s">
        <v>0</v>
      </c>
      <c r="B2">
        <v>9</v>
      </c>
    </row>
    <row r="3" spans="1:15" x14ac:dyDescent="0.25">
      <c r="A3" t="s">
        <v>1</v>
      </c>
      <c r="B3">
        <v>9</v>
      </c>
    </row>
    <row r="5" spans="1:15" x14ac:dyDescent="0.25">
      <c r="B5" s="1"/>
      <c r="C5" s="6" t="s">
        <v>18</v>
      </c>
      <c r="F5" s="6" t="s">
        <v>18</v>
      </c>
    </row>
    <row r="6" spans="1:15" x14ac:dyDescent="0.25">
      <c r="C6" t="s">
        <v>3</v>
      </c>
      <c r="D6" t="s">
        <v>4</v>
      </c>
      <c r="E6" t="s">
        <v>5</v>
      </c>
      <c r="F6" t="s">
        <v>6</v>
      </c>
      <c r="G6" t="s">
        <v>7</v>
      </c>
      <c r="H6" t="s">
        <v>8</v>
      </c>
      <c r="I6" t="s">
        <v>9</v>
      </c>
      <c r="J6" t="s">
        <v>10</v>
      </c>
      <c r="K6" t="s">
        <v>11</v>
      </c>
      <c r="L6" t="s">
        <v>12</v>
      </c>
      <c r="M6" t="s">
        <v>13</v>
      </c>
      <c r="N6" t="s">
        <v>14</v>
      </c>
    </row>
    <row r="7" spans="1:15" x14ac:dyDescent="0.25">
      <c r="B7" t="s">
        <v>2</v>
      </c>
      <c r="C7" s="2">
        <f>$B$1/B2</f>
        <v>10000</v>
      </c>
      <c r="D7" s="2">
        <f>($B$1-$C$7)/8</f>
        <v>10000</v>
      </c>
      <c r="E7" s="2">
        <f>($B$1-SUM($C$7:D7))/7</f>
        <v>10000</v>
      </c>
      <c r="F7" s="2">
        <f>($G$1-SUM($C$7:E7))/6</f>
        <v>10666.666666666666</v>
      </c>
      <c r="G7" s="2">
        <f>($G$1-SUM($C$7:F7))/5</f>
        <v>10666.666666666668</v>
      </c>
      <c r="H7" s="2">
        <f>($G$1-SUM($C$7:G7))/4</f>
        <v>10666.666666666668</v>
      </c>
      <c r="I7" s="2">
        <f>($G$1-SUM($C$7:H7))/3</f>
        <v>10666.666666666666</v>
      </c>
      <c r="J7" s="2">
        <f>($G$1-SUM($C$7:I7))/2</f>
        <v>10666.666666666664</v>
      </c>
      <c r="K7" s="2">
        <f>($G$1-SUM($C$7:J7))/1</f>
        <v>10666.666666666657</v>
      </c>
      <c r="L7" s="3">
        <f>($G$1-SUM($C$7:K7))/1</f>
        <v>0</v>
      </c>
      <c r="M7" s="3">
        <f>($G$1-SUM($C$7:L7))/1</f>
        <v>0</v>
      </c>
      <c r="N7" s="3">
        <f>($G$1-SUM($C$7:M7))/1</f>
        <v>0</v>
      </c>
      <c r="O7" s="2">
        <f>SUM(O8)</f>
        <v>94000</v>
      </c>
    </row>
    <row r="8" spans="1:15" x14ac:dyDescent="0.25">
      <c r="B8" t="s">
        <v>17</v>
      </c>
      <c r="C8" s="2">
        <f>$B$1/B3</f>
        <v>10000</v>
      </c>
      <c r="D8" s="2">
        <f>($B$1-C8)/8</f>
        <v>10000</v>
      </c>
      <c r="E8" s="2">
        <f>($B$1-SUM($C$8:D8))/7</f>
        <v>10000</v>
      </c>
      <c r="F8" s="2">
        <f>($G$1-SUM($C$8:E8))/6</f>
        <v>10666.666666666666</v>
      </c>
      <c r="G8" s="2">
        <f>($G$1-SUM($C$8:F8))/5</f>
        <v>10666.666666666668</v>
      </c>
      <c r="H8" s="2">
        <f>($G$1-SUM($C$8:G8))/4</f>
        <v>10666.666666666668</v>
      </c>
      <c r="I8" s="2">
        <f>($G$1-SUM($C$8:H8))/3</f>
        <v>10666.666666666666</v>
      </c>
      <c r="J8" s="2">
        <f>($G$1-SUM($C$8:I8))/2</f>
        <v>10666.666666666664</v>
      </c>
      <c r="K8" s="2">
        <f>($G$1-SUM($C$8:J8))/1</f>
        <v>10666.666666666657</v>
      </c>
      <c r="L8" s="3">
        <f>SUM(L7:L7)</f>
        <v>0</v>
      </c>
      <c r="M8" s="3">
        <f>SUM(M7:M7)</f>
        <v>0</v>
      </c>
      <c r="N8" s="3">
        <f>SUM(N7:N7)</f>
        <v>0</v>
      </c>
      <c r="O8" s="2">
        <f>SUM(C8:N8)</f>
        <v>94000</v>
      </c>
    </row>
    <row r="10" spans="1:15" x14ac:dyDescent="0.25">
      <c r="A10" s="7" t="s">
        <v>19</v>
      </c>
    </row>
    <row r="11" spans="1:15" x14ac:dyDescent="0.25">
      <c r="A11" t="s">
        <v>26</v>
      </c>
    </row>
    <row r="12" spans="1:15" x14ac:dyDescent="0.25">
      <c r="A12" t="s">
        <v>21</v>
      </c>
    </row>
    <row r="13" spans="1:15" x14ac:dyDescent="0.25">
      <c r="A13" t="s">
        <v>22</v>
      </c>
    </row>
    <row r="14" spans="1:15" x14ac:dyDescent="0.25">
      <c r="A14" s="8" t="s">
        <v>23</v>
      </c>
    </row>
  </sheetData>
  <sheetProtection sheet="1" objects="1" scenarios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4"/>
  <sheetViews>
    <sheetView workbookViewId="0">
      <selection activeCell="K19" sqref="K19"/>
    </sheetView>
  </sheetViews>
  <sheetFormatPr defaultRowHeight="15" x14ac:dyDescent="0.25"/>
  <cols>
    <col min="1" max="1" width="14" bestFit="1" customWidth="1"/>
    <col min="2" max="2" width="11.5703125" bestFit="1" customWidth="1"/>
    <col min="3" max="15" width="13.28515625" customWidth="1"/>
  </cols>
  <sheetData>
    <row r="1" spans="1:15" ht="49.5" thickBot="1" x14ac:dyDescent="0.3">
      <c r="A1" s="4" t="s">
        <v>15</v>
      </c>
      <c r="B1" s="10">
        <v>90000</v>
      </c>
      <c r="G1" s="4" t="s">
        <v>16</v>
      </c>
      <c r="H1" s="10">
        <v>94000</v>
      </c>
      <c r="I1" s="5"/>
    </row>
    <row r="2" spans="1:15" x14ac:dyDescent="0.25">
      <c r="A2" t="s">
        <v>0</v>
      </c>
      <c r="B2">
        <v>9</v>
      </c>
    </row>
    <row r="3" spans="1:15" x14ac:dyDescent="0.25">
      <c r="A3" t="s">
        <v>1</v>
      </c>
      <c r="B3">
        <v>9</v>
      </c>
    </row>
    <row r="5" spans="1:15" x14ac:dyDescent="0.25">
      <c r="B5" s="1"/>
      <c r="C5" s="6" t="s">
        <v>18</v>
      </c>
      <c r="G5" s="6" t="s">
        <v>18</v>
      </c>
    </row>
    <row r="6" spans="1:15" x14ac:dyDescent="0.25">
      <c r="C6" t="s">
        <v>3</v>
      </c>
      <c r="D6" t="s">
        <v>4</v>
      </c>
      <c r="E6" t="s">
        <v>5</v>
      </c>
      <c r="F6" t="s">
        <v>6</v>
      </c>
      <c r="G6" t="s">
        <v>7</v>
      </c>
      <c r="H6" t="s">
        <v>8</v>
      </c>
      <c r="I6" t="s">
        <v>9</v>
      </c>
      <c r="J6" t="s">
        <v>10</v>
      </c>
      <c r="K6" t="s">
        <v>11</v>
      </c>
      <c r="L6" t="s">
        <v>12</v>
      </c>
      <c r="M6" t="s">
        <v>13</v>
      </c>
      <c r="N6" t="s">
        <v>14</v>
      </c>
    </row>
    <row r="7" spans="1:15" x14ac:dyDescent="0.25">
      <c r="B7" t="s">
        <v>2</v>
      </c>
      <c r="C7" s="2">
        <f>$B$1/B2</f>
        <v>10000</v>
      </c>
      <c r="D7" s="2">
        <f>($B$1-$C$7)/8</f>
        <v>10000</v>
      </c>
      <c r="E7" s="2">
        <f>($B$1-SUM($C$7:D7))/7</f>
        <v>10000</v>
      </c>
      <c r="F7" s="2">
        <f>($B$1-SUM($C$7:E7))/6</f>
        <v>10000</v>
      </c>
      <c r="G7" s="2">
        <f>($H$1-SUM($C$7:F7))/5</f>
        <v>10800</v>
      </c>
      <c r="H7" s="2">
        <f>($H$1-SUM($C$7:G7))/4</f>
        <v>10800</v>
      </c>
      <c r="I7" s="2">
        <f>($H$1-SUM($C$7:H7))/3</f>
        <v>10800</v>
      </c>
      <c r="J7" s="2">
        <f>($H$1-SUM($C$7:I7))/2</f>
        <v>10800</v>
      </c>
      <c r="K7" s="2">
        <f>($H$1-SUM($C$7:J7))/1</f>
        <v>10800</v>
      </c>
      <c r="L7" s="3">
        <f>($H$1-SUM($C$7:K7))/1</f>
        <v>0</v>
      </c>
      <c r="M7" s="3">
        <f>($H$1-SUM($C$7:L7))/1</f>
        <v>0</v>
      </c>
      <c r="N7" s="3">
        <f>($H$1-SUM($C$7:M7))/1</f>
        <v>0</v>
      </c>
      <c r="O7" s="2">
        <f>SUM(O8)</f>
        <v>94000</v>
      </c>
    </row>
    <row r="8" spans="1:15" x14ac:dyDescent="0.25">
      <c r="B8" t="s">
        <v>17</v>
      </c>
      <c r="C8" s="2">
        <f>$B$1/B3</f>
        <v>10000</v>
      </c>
      <c r="D8" s="2">
        <f>($B$1-C8)/8</f>
        <v>10000</v>
      </c>
      <c r="E8" s="2">
        <f>($B$1-SUM($C$8:D8))/7</f>
        <v>10000</v>
      </c>
      <c r="F8" s="2">
        <f>($B$1-SUM($C$8:E8))/6</f>
        <v>10000</v>
      </c>
      <c r="G8" s="2">
        <f>($H$1-SUM($C$8:F8))/5</f>
        <v>10800</v>
      </c>
      <c r="H8" s="2">
        <f>($H$1-SUM($C$8:G8))/4</f>
        <v>10800</v>
      </c>
      <c r="I8" s="2">
        <f>($H$1-SUM($C$8:H8))/3</f>
        <v>10800</v>
      </c>
      <c r="J8" s="2">
        <f>($H$1-SUM($C$8:I8))/2</f>
        <v>10800</v>
      </c>
      <c r="K8" s="2">
        <f>($H$1-SUM($C$8:J8))/1</f>
        <v>10800</v>
      </c>
      <c r="L8" s="3">
        <f>SUM(L7:L7)</f>
        <v>0</v>
      </c>
      <c r="M8" s="3">
        <f>SUM(M7:M7)</f>
        <v>0</v>
      </c>
      <c r="N8" s="3">
        <f>SUM(N7:N7)</f>
        <v>0</v>
      </c>
      <c r="O8" s="2">
        <f>SUM(C8:N8)</f>
        <v>94000</v>
      </c>
    </row>
    <row r="10" spans="1:15" x14ac:dyDescent="0.25">
      <c r="A10" s="7" t="s">
        <v>19</v>
      </c>
    </row>
    <row r="11" spans="1:15" x14ac:dyDescent="0.25">
      <c r="A11" t="s">
        <v>26</v>
      </c>
    </row>
    <row r="12" spans="1:15" x14ac:dyDescent="0.25">
      <c r="A12" t="s">
        <v>21</v>
      </c>
    </row>
    <row r="13" spans="1:15" x14ac:dyDescent="0.25">
      <c r="A13" t="s">
        <v>22</v>
      </c>
    </row>
    <row r="14" spans="1:15" x14ac:dyDescent="0.25">
      <c r="A14" s="8" t="s">
        <v>23</v>
      </c>
    </row>
  </sheetData>
  <sheetProtection sheet="1" objects="1" scenarios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4"/>
  <sheetViews>
    <sheetView workbookViewId="0">
      <selection activeCell="D23" sqref="D23"/>
    </sheetView>
  </sheetViews>
  <sheetFormatPr defaultRowHeight="15" x14ac:dyDescent="0.25"/>
  <cols>
    <col min="1" max="1" width="14" bestFit="1" customWidth="1"/>
    <col min="2" max="2" width="11.5703125" bestFit="1" customWidth="1"/>
    <col min="3" max="15" width="13.28515625" customWidth="1"/>
  </cols>
  <sheetData>
    <row r="1" spans="1:15" ht="37.5" thickBot="1" x14ac:dyDescent="0.3">
      <c r="A1" s="4" t="s">
        <v>15</v>
      </c>
      <c r="B1" s="10">
        <v>90000</v>
      </c>
      <c r="E1" s="2"/>
      <c r="H1" s="4" t="s">
        <v>16</v>
      </c>
      <c r="I1" s="10">
        <v>94000</v>
      </c>
    </row>
    <row r="2" spans="1:15" x14ac:dyDescent="0.25">
      <c r="A2" t="s">
        <v>0</v>
      </c>
      <c r="B2">
        <v>9</v>
      </c>
    </row>
    <row r="3" spans="1:15" x14ac:dyDescent="0.25">
      <c r="A3" t="s">
        <v>1</v>
      </c>
      <c r="B3">
        <v>9</v>
      </c>
    </row>
    <row r="5" spans="1:15" x14ac:dyDescent="0.25">
      <c r="B5" s="1"/>
      <c r="C5" s="6" t="s">
        <v>18</v>
      </c>
      <c r="H5" s="6" t="s">
        <v>18</v>
      </c>
    </row>
    <row r="6" spans="1:15" x14ac:dyDescent="0.25">
      <c r="C6" t="s">
        <v>3</v>
      </c>
      <c r="D6" t="s">
        <v>4</v>
      </c>
      <c r="E6" t="s">
        <v>5</v>
      </c>
      <c r="F6" t="s">
        <v>6</v>
      </c>
      <c r="G6" t="s">
        <v>7</v>
      </c>
      <c r="H6" t="s">
        <v>8</v>
      </c>
      <c r="I6" t="s">
        <v>9</v>
      </c>
      <c r="J6" t="s">
        <v>10</v>
      </c>
      <c r="K6" t="s">
        <v>11</v>
      </c>
      <c r="L6" t="s">
        <v>12</v>
      </c>
      <c r="M6" t="s">
        <v>13</v>
      </c>
      <c r="N6" t="s">
        <v>14</v>
      </c>
    </row>
    <row r="7" spans="1:15" x14ac:dyDescent="0.25">
      <c r="B7" t="s">
        <v>2</v>
      </c>
      <c r="C7" s="2">
        <f>$B$1/B2</f>
        <v>10000</v>
      </c>
      <c r="D7" s="2">
        <f>($B$1-$C$7)/8</f>
        <v>10000</v>
      </c>
      <c r="E7" s="2">
        <f>($B$1-SUM($C$7:D7))/7</f>
        <v>10000</v>
      </c>
      <c r="F7" s="2">
        <f>($B$1-SUM($C$7:E7))/6</f>
        <v>10000</v>
      </c>
      <c r="G7" s="2">
        <f>($B$1-SUM($C$7:F7))/5</f>
        <v>10000</v>
      </c>
      <c r="H7" s="2">
        <f>($I$1-SUM($C$7:G7))/4</f>
        <v>11000</v>
      </c>
      <c r="I7" s="2">
        <f>($I$1-SUM($C$7:H7))/3</f>
        <v>11000</v>
      </c>
      <c r="J7" s="2">
        <f>($I$1-SUM($C$7:I7))/2</f>
        <v>11000</v>
      </c>
      <c r="K7" s="2">
        <f>($I$1-SUM($C$7:J7))/1</f>
        <v>11000</v>
      </c>
      <c r="L7" s="3">
        <f>($I$1-SUM($C$7:K7))/1</f>
        <v>0</v>
      </c>
      <c r="M7" s="3">
        <f>($I$1-SUM($C$7:L7))/1</f>
        <v>0</v>
      </c>
      <c r="N7" s="3">
        <f>($I$1-SUM($C$7:M7))/1</f>
        <v>0</v>
      </c>
      <c r="O7" s="2">
        <f>SUM(O8)</f>
        <v>94000</v>
      </c>
    </row>
    <row r="8" spans="1:15" x14ac:dyDescent="0.25">
      <c r="B8" t="s">
        <v>17</v>
      </c>
      <c r="C8" s="2">
        <f>$B$1/B3</f>
        <v>10000</v>
      </c>
      <c r="D8" s="2">
        <f>($B$1-C8)/8</f>
        <v>10000</v>
      </c>
      <c r="E8" s="2">
        <f>($B$1-SUM($C$8:D8))/7</f>
        <v>10000</v>
      </c>
      <c r="F8" s="2">
        <f>($B$1-SUM($C$8:E8))/6</f>
        <v>10000</v>
      </c>
      <c r="G8" s="2">
        <f>($B$1-SUM($C$8:F8))/5</f>
        <v>10000</v>
      </c>
      <c r="H8" s="2">
        <f>($I$1-SUM($C$8:G8))/4</f>
        <v>11000</v>
      </c>
      <c r="I8" s="2">
        <f>($I$1-SUM($C$8:H8))/3</f>
        <v>11000</v>
      </c>
      <c r="J8" s="2">
        <f>($I$1-SUM($C$8:I8))/2</f>
        <v>11000</v>
      </c>
      <c r="K8" s="2">
        <f>($I$1-SUM($C$8:J8))/1</f>
        <v>11000</v>
      </c>
      <c r="L8" s="3">
        <f>SUM(L7:L7)</f>
        <v>0</v>
      </c>
      <c r="M8" s="3">
        <f>SUM(M7:M7)</f>
        <v>0</v>
      </c>
      <c r="N8" s="3">
        <f>SUM(N7:N7)</f>
        <v>0</v>
      </c>
      <c r="O8" s="2">
        <f>SUM(C8:N8)</f>
        <v>94000</v>
      </c>
    </row>
    <row r="10" spans="1:15" x14ac:dyDescent="0.25">
      <c r="A10" s="7" t="s">
        <v>19</v>
      </c>
    </row>
    <row r="11" spans="1:15" x14ac:dyDescent="0.25">
      <c r="A11" t="s">
        <v>26</v>
      </c>
    </row>
    <row r="12" spans="1:15" x14ac:dyDescent="0.25">
      <c r="A12" t="s">
        <v>21</v>
      </c>
    </row>
    <row r="13" spans="1:15" x14ac:dyDescent="0.25">
      <c r="A13" t="s">
        <v>22</v>
      </c>
    </row>
    <row r="14" spans="1:15" x14ac:dyDescent="0.25">
      <c r="A14" s="8" t="s">
        <v>23</v>
      </c>
    </row>
  </sheetData>
  <sheetProtection sheet="1" objects="1" scenarios="1"/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6"/>
  <sheetViews>
    <sheetView workbookViewId="0">
      <selection activeCell="H23" sqref="H23"/>
    </sheetView>
  </sheetViews>
  <sheetFormatPr defaultRowHeight="15" x14ac:dyDescent="0.25"/>
  <cols>
    <col min="1" max="1" width="14" bestFit="1" customWidth="1"/>
    <col min="2" max="2" width="11.5703125" bestFit="1" customWidth="1"/>
    <col min="3" max="15" width="13.28515625" customWidth="1"/>
  </cols>
  <sheetData>
    <row r="1" spans="1:15" ht="49.5" thickBot="1" x14ac:dyDescent="0.3">
      <c r="A1" s="4" t="s">
        <v>15</v>
      </c>
      <c r="B1" s="10">
        <v>90000</v>
      </c>
      <c r="I1" s="4" t="s">
        <v>16</v>
      </c>
      <c r="J1" s="10">
        <v>94000</v>
      </c>
    </row>
    <row r="2" spans="1:15" x14ac:dyDescent="0.25">
      <c r="A2" t="s">
        <v>0</v>
      </c>
      <c r="B2">
        <v>9</v>
      </c>
    </row>
    <row r="3" spans="1:15" x14ac:dyDescent="0.25">
      <c r="A3" t="s">
        <v>1</v>
      </c>
      <c r="B3">
        <v>9</v>
      </c>
    </row>
    <row r="5" spans="1:15" x14ac:dyDescent="0.25">
      <c r="B5" s="1"/>
      <c r="C5" s="6" t="s">
        <v>18</v>
      </c>
      <c r="I5" s="6" t="s">
        <v>18</v>
      </c>
    </row>
    <row r="6" spans="1:15" x14ac:dyDescent="0.25">
      <c r="C6" t="s">
        <v>3</v>
      </c>
      <c r="D6" t="s">
        <v>4</v>
      </c>
      <c r="E6" t="s">
        <v>5</v>
      </c>
      <c r="F6" t="s">
        <v>6</v>
      </c>
      <c r="G6" t="s">
        <v>7</v>
      </c>
      <c r="H6" t="s">
        <v>8</v>
      </c>
      <c r="I6" t="s">
        <v>9</v>
      </c>
      <c r="J6" t="s">
        <v>10</v>
      </c>
      <c r="K6" t="s">
        <v>11</v>
      </c>
      <c r="L6" t="s">
        <v>12</v>
      </c>
      <c r="M6" t="s">
        <v>13</v>
      </c>
      <c r="N6" t="s">
        <v>14</v>
      </c>
    </row>
    <row r="7" spans="1:15" x14ac:dyDescent="0.25">
      <c r="B7" t="s">
        <v>2</v>
      </c>
      <c r="C7" s="2">
        <f>$B$1/B2</f>
        <v>10000</v>
      </c>
      <c r="D7" s="2">
        <f>($B$1-$C$7)/8</f>
        <v>10000</v>
      </c>
      <c r="E7" s="2">
        <f>($B$1-SUM($C$7:D7))/7</f>
        <v>10000</v>
      </c>
      <c r="F7" s="2">
        <f>($B$1-SUM($C$7:E7))/6</f>
        <v>10000</v>
      </c>
      <c r="G7" s="2">
        <f>($B$1-SUM($C$7:F7))/5</f>
        <v>10000</v>
      </c>
      <c r="H7" s="2">
        <f>($B$1-SUM($C$7:G7))/4</f>
        <v>10000</v>
      </c>
      <c r="I7" s="2">
        <f>($J$1-SUM($C$7:H7))/3</f>
        <v>11333.333333333334</v>
      </c>
      <c r="J7" s="2">
        <f>($J$1-SUM($C$7:I7))/2</f>
        <v>11333.333333333336</v>
      </c>
      <c r="K7" s="2">
        <f>($J$1-SUM($C$7:J7))/1</f>
        <v>11333.333333333343</v>
      </c>
      <c r="L7" s="3">
        <f>($J$1-SUM($C$7:K7))/1</f>
        <v>0</v>
      </c>
      <c r="M7" s="3">
        <f>($J$1-SUM($C$7:L7))/1</f>
        <v>0</v>
      </c>
      <c r="N7" s="3">
        <f>($J$1-SUM($C$7:M7))/1</f>
        <v>0</v>
      </c>
      <c r="O7" s="2">
        <f>SUM(O8)</f>
        <v>94000</v>
      </c>
    </row>
    <row r="8" spans="1:15" x14ac:dyDescent="0.25">
      <c r="B8" t="s">
        <v>17</v>
      </c>
      <c r="C8" s="2">
        <f>$B$1/B3</f>
        <v>10000</v>
      </c>
      <c r="D8" s="2">
        <f>($B$1-C8)/8</f>
        <v>10000</v>
      </c>
      <c r="E8" s="2">
        <f>($B$1-SUM($C$8:D8))/7</f>
        <v>10000</v>
      </c>
      <c r="F8" s="2">
        <f>($B$1-SUM($C$8:E8))/6</f>
        <v>10000</v>
      </c>
      <c r="G8" s="2">
        <f>($B$1-SUM($C$8:F8))/5</f>
        <v>10000</v>
      </c>
      <c r="H8" s="2">
        <f>($B$1-SUM($C$8:G8))/4</f>
        <v>10000</v>
      </c>
      <c r="I8" s="2">
        <f>($J$1-SUM($C$8:H8))/3</f>
        <v>11333.333333333334</v>
      </c>
      <c r="J8" s="2">
        <f>($J$1-SUM($C$8:I8))/2</f>
        <v>11333.333333333336</v>
      </c>
      <c r="K8" s="2">
        <f>($J$1-SUM($C$8:J8))/1</f>
        <v>11333.333333333343</v>
      </c>
      <c r="L8" s="3">
        <f>SUM(L7:L7)</f>
        <v>0</v>
      </c>
      <c r="M8" s="3">
        <f>SUM(M7:M7)</f>
        <v>0</v>
      </c>
      <c r="N8" s="3">
        <f>SUM(N7:N7)</f>
        <v>0</v>
      </c>
      <c r="O8" s="2">
        <f>SUM(C8:N8)</f>
        <v>94000</v>
      </c>
    </row>
    <row r="10" spans="1:15" x14ac:dyDescent="0.25">
      <c r="A10" s="7" t="s">
        <v>19</v>
      </c>
    </row>
    <row r="11" spans="1:15" x14ac:dyDescent="0.25">
      <c r="A11" t="s">
        <v>26</v>
      </c>
    </row>
    <row r="12" spans="1:15" x14ac:dyDescent="0.25">
      <c r="A12" t="s">
        <v>21</v>
      </c>
    </row>
    <row r="13" spans="1:15" x14ac:dyDescent="0.25">
      <c r="A13" t="s">
        <v>22</v>
      </c>
    </row>
    <row r="14" spans="1:15" x14ac:dyDescent="0.25">
      <c r="A14" s="8" t="s">
        <v>23</v>
      </c>
    </row>
    <row r="16" spans="1:15" x14ac:dyDescent="0.25">
      <c r="A16" s="9" t="s">
        <v>24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6"/>
  <sheetViews>
    <sheetView workbookViewId="0">
      <selection activeCell="F3" sqref="F3"/>
    </sheetView>
  </sheetViews>
  <sheetFormatPr defaultRowHeight="15" x14ac:dyDescent="0.25"/>
  <cols>
    <col min="1" max="1" width="14" bestFit="1" customWidth="1"/>
    <col min="2" max="2" width="11.5703125" bestFit="1" customWidth="1"/>
    <col min="3" max="15" width="13.28515625" customWidth="1"/>
  </cols>
  <sheetData>
    <row r="1" spans="1:15" ht="49.5" thickBot="1" x14ac:dyDescent="0.3">
      <c r="A1" s="4" t="s">
        <v>15</v>
      </c>
      <c r="B1" s="10">
        <v>90000</v>
      </c>
      <c r="J1" s="4" t="s">
        <v>16</v>
      </c>
      <c r="K1" s="10">
        <v>94000</v>
      </c>
    </row>
    <row r="2" spans="1:15" x14ac:dyDescent="0.25">
      <c r="A2" t="s">
        <v>0</v>
      </c>
      <c r="B2">
        <v>9</v>
      </c>
    </row>
    <row r="3" spans="1:15" x14ac:dyDescent="0.25">
      <c r="A3" t="s">
        <v>1</v>
      </c>
      <c r="B3">
        <v>9</v>
      </c>
    </row>
    <row r="5" spans="1:15" x14ac:dyDescent="0.25">
      <c r="B5" s="1"/>
      <c r="C5" s="6" t="s">
        <v>18</v>
      </c>
      <c r="J5" s="6" t="s">
        <v>18</v>
      </c>
    </row>
    <row r="6" spans="1:15" x14ac:dyDescent="0.25">
      <c r="C6" t="s">
        <v>3</v>
      </c>
      <c r="D6" t="s">
        <v>4</v>
      </c>
      <c r="E6" t="s">
        <v>5</v>
      </c>
      <c r="F6" t="s">
        <v>6</v>
      </c>
      <c r="G6" t="s">
        <v>7</v>
      </c>
      <c r="H6" t="s">
        <v>8</v>
      </c>
      <c r="I6" t="s">
        <v>9</v>
      </c>
      <c r="J6" t="s">
        <v>10</v>
      </c>
      <c r="K6" t="s">
        <v>11</v>
      </c>
      <c r="L6" t="s">
        <v>12</v>
      </c>
      <c r="M6" t="s">
        <v>13</v>
      </c>
      <c r="N6" t="s">
        <v>14</v>
      </c>
    </row>
    <row r="7" spans="1:15" x14ac:dyDescent="0.25">
      <c r="B7" t="s">
        <v>2</v>
      </c>
      <c r="C7" s="2">
        <f>$B$1/B2</f>
        <v>10000</v>
      </c>
      <c r="D7" s="2">
        <f>($B$1-$C$7)/8</f>
        <v>10000</v>
      </c>
      <c r="E7" s="2">
        <f>($B$1-SUM($C$7:D7))/7</f>
        <v>10000</v>
      </c>
      <c r="F7" s="2">
        <f>($B$1-SUM($C$7:E7))/6</f>
        <v>10000</v>
      </c>
      <c r="G7" s="2">
        <f>($B$1-SUM($C$7:F7))/5</f>
        <v>10000</v>
      </c>
      <c r="H7" s="2">
        <f>($B$1-SUM($C$7:G7))/4</f>
        <v>10000</v>
      </c>
      <c r="I7" s="2">
        <f>($B$1-SUM($C$7:H7))/3</f>
        <v>10000</v>
      </c>
      <c r="J7" s="2">
        <f>($K$1-SUM($C$7:I7))/2</f>
        <v>12000</v>
      </c>
      <c r="K7" s="2">
        <f>($K$1-SUM($C$7:J7))/1</f>
        <v>12000</v>
      </c>
      <c r="L7" s="3">
        <f>($K$1-SUM($C$7:K7))/1</f>
        <v>0</v>
      </c>
      <c r="M7" s="3">
        <f>($K$1-SUM($C$7:L7))/1</f>
        <v>0</v>
      </c>
      <c r="N7" s="3">
        <f>($K$1-SUM($C$7:M7))/1</f>
        <v>0</v>
      </c>
      <c r="O7" s="2">
        <f>SUM(O8)</f>
        <v>94000</v>
      </c>
    </row>
    <row r="8" spans="1:15" x14ac:dyDescent="0.25">
      <c r="B8" t="s">
        <v>17</v>
      </c>
      <c r="C8" s="2">
        <f>$B$1/B3</f>
        <v>10000</v>
      </c>
      <c r="D8" s="2">
        <f>($B$1-C8)/8</f>
        <v>10000</v>
      </c>
      <c r="E8" s="2">
        <f>($B$1-SUM($C$8:D8))/7</f>
        <v>10000</v>
      </c>
      <c r="F8" s="2">
        <f>($B$1-SUM($C$8:E8))/6</f>
        <v>10000</v>
      </c>
      <c r="G8" s="2">
        <f>($B$1-SUM($C$8:F8))/5</f>
        <v>10000</v>
      </c>
      <c r="H8" s="2">
        <f>($B$1-SUM($C$8:G8))/4</f>
        <v>10000</v>
      </c>
      <c r="I8" s="2">
        <f>($B$1-SUM($C$8:H8))/3</f>
        <v>10000</v>
      </c>
      <c r="J8" s="2">
        <f>($K$1-SUM($C$8:I8))/2</f>
        <v>12000</v>
      </c>
      <c r="K8" s="2">
        <f>($K$1-SUM($C$8:J8))/1</f>
        <v>12000</v>
      </c>
      <c r="L8" s="3">
        <f>SUM(L7:L7)</f>
        <v>0</v>
      </c>
      <c r="M8" s="3">
        <f>SUM(M7:M7)</f>
        <v>0</v>
      </c>
      <c r="N8" s="3">
        <f>SUM(N7:N7)</f>
        <v>0</v>
      </c>
      <c r="O8" s="2">
        <f>SUM(C8:N8)</f>
        <v>94000</v>
      </c>
    </row>
    <row r="10" spans="1:15" x14ac:dyDescent="0.25">
      <c r="A10" s="7" t="s">
        <v>19</v>
      </c>
    </row>
    <row r="11" spans="1:15" x14ac:dyDescent="0.25">
      <c r="A11" t="s">
        <v>26</v>
      </c>
    </row>
    <row r="12" spans="1:15" x14ac:dyDescent="0.25">
      <c r="A12" t="s">
        <v>21</v>
      </c>
    </row>
    <row r="13" spans="1:15" x14ac:dyDescent="0.25">
      <c r="A13" t="s">
        <v>22</v>
      </c>
    </row>
    <row r="14" spans="1:15" x14ac:dyDescent="0.25">
      <c r="A14" s="8" t="s">
        <v>23</v>
      </c>
    </row>
    <row r="16" spans="1:15" x14ac:dyDescent="0.25">
      <c r="A16" s="9" t="s">
        <v>24</v>
      </c>
    </row>
  </sheetData>
  <sheetProtection sheet="1" objects="1" scenarios="1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6"/>
  <sheetViews>
    <sheetView workbookViewId="0">
      <selection activeCell="E24" sqref="E24"/>
    </sheetView>
  </sheetViews>
  <sheetFormatPr defaultRowHeight="15" x14ac:dyDescent="0.25"/>
  <cols>
    <col min="2" max="2" width="11.5703125" bestFit="1" customWidth="1"/>
    <col min="3" max="15" width="13.28515625" customWidth="1"/>
  </cols>
  <sheetData>
    <row r="1" spans="1:15" ht="73.5" thickBot="1" x14ac:dyDescent="0.3">
      <c r="A1" s="4" t="s">
        <v>15</v>
      </c>
      <c r="B1" s="10">
        <v>90000</v>
      </c>
      <c r="K1" s="4" t="s">
        <v>16</v>
      </c>
      <c r="L1" s="10">
        <v>94000</v>
      </c>
    </row>
    <row r="2" spans="1:15" x14ac:dyDescent="0.25">
      <c r="A2" t="s">
        <v>0</v>
      </c>
      <c r="B2">
        <v>9</v>
      </c>
    </row>
    <row r="3" spans="1:15" x14ac:dyDescent="0.25">
      <c r="A3" t="s">
        <v>1</v>
      </c>
      <c r="B3">
        <v>9</v>
      </c>
    </row>
    <row r="5" spans="1:15" x14ac:dyDescent="0.25">
      <c r="B5" s="1"/>
      <c r="C5" s="6" t="s">
        <v>18</v>
      </c>
      <c r="K5" s="6" t="s">
        <v>18</v>
      </c>
    </row>
    <row r="6" spans="1:15" x14ac:dyDescent="0.25">
      <c r="C6" t="s">
        <v>3</v>
      </c>
      <c r="D6" t="s">
        <v>4</v>
      </c>
      <c r="E6" t="s">
        <v>5</v>
      </c>
      <c r="F6" t="s">
        <v>6</v>
      </c>
      <c r="G6" t="s">
        <v>7</v>
      </c>
      <c r="H6" t="s">
        <v>8</v>
      </c>
      <c r="I6" t="s">
        <v>9</v>
      </c>
      <c r="J6" t="s">
        <v>10</v>
      </c>
      <c r="K6" t="s">
        <v>11</v>
      </c>
      <c r="L6" t="s">
        <v>12</v>
      </c>
      <c r="M6" t="s">
        <v>13</v>
      </c>
      <c r="N6" t="s">
        <v>14</v>
      </c>
    </row>
    <row r="7" spans="1:15" x14ac:dyDescent="0.25">
      <c r="B7" t="s">
        <v>2</v>
      </c>
      <c r="C7" s="2">
        <f>$B$1/B2</f>
        <v>10000</v>
      </c>
      <c r="D7" s="2">
        <f>($B$1-$C$7)/8</f>
        <v>10000</v>
      </c>
      <c r="E7" s="2">
        <f>($B$1-SUM($C$7:D7))/7</f>
        <v>10000</v>
      </c>
      <c r="F7" s="2">
        <f>($B$1-SUM($C$7:E7))/6</f>
        <v>10000</v>
      </c>
      <c r="G7" s="2">
        <f>($B$1-SUM($C$7:F7))/5</f>
        <v>10000</v>
      </c>
      <c r="H7" s="2">
        <f>($B$1-SUM($C$7:G7))/4</f>
        <v>10000</v>
      </c>
      <c r="I7" s="2">
        <f>($B$1-SUM($C$7:H7))/3</f>
        <v>10000</v>
      </c>
      <c r="J7" s="2">
        <f>($B$1-SUM($C$7:I7))/2</f>
        <v>10000</v>
      </c>
      <c r="K7" s="2">
        <f>($L$1-SUM($C$7:J7))/1</f>
        <v>14000</v>
      </c>
      <c r="L7" s="3">
        <f>($L$1-SUM($C$7:K7))/1</f>
        <v>0</v>
      </c>
      <c r="M7" s="3">
        <f>($L$1-SUM($C$7:L7))/1</f>
        <v>0</v>
      </c>
      <c r="N7" s="3">
        <f>($L$1-SUM($C$7:M7))/1</f>
        <v>0</v>
      </c>
      <c r="O7" s="2">
        <f>SUM(O8)</f>
        <v>94000</v>
      </c>
    </row>
    <row r="8" spans="1:15" x14ac:dyDescent="0.25">
      <c r="B8" t="s">
        <v>17</v>
      </c>
      <c r="C8" s="2">
        <f>$B$1/B3</f>
        <v>10000</v>
      </c>
      <c r="D8" s="2">
        <f>($B$1-C8)/8</f>
        <v>10000</v>
      </c>
      <c r="E8" s="2">
        <f>($B$1-SUM($C$8:D8))/7</f>
        <v>10000</v>
      </c>
      <c r="F8" s="2">
        <f>($B$1-SUM($C$8:E8))/6</f>
        <v>10000</v>
      </c>
      <c r="G8" s="2">
        <f>($B$1-SUM($C$8:F8))/5</f>
        <v>10000</v>
      </c>
      <c r="H8" s="2">
        <f>($B$1-SUM($C$8:G8))/4</f>
        <v>10000</v>
      </c>
      <c r="I8" s="2">
        <f>($B$1-SUM($C$8:H8))/3</f>
        <v>10000</v>
      </c>
      <c r="J8" s="2">
        <f>($B$1-SUM($C$8:I8))/2</f>
        <v>10000</v>
      </c>
      <c r="K8" s="2">
        <f>($L$1-SUM($C$8:J8))/1</f>
        <v>14000</v>
      </c>
      <c r="L8" s="3">
        <f>SUM(L7:L7)</f>
        <v>0</v>
      </c>
      <c r="M8" s="3">
        <f>SUM(M7:M7)</f>
        <v>0</v>
      </c>
      <c r="N8" s="3">
        <f>SUM(N7:N7)</f>
        <v>0</v>
      </c>
      <c r="O8" s="2">
        <f>SUM(C8:N8)</f>
        <v>94000</v>
      </c>
    </row>
    <row r="10" spans="1:15" x14ac:dyDescent="0.25">
      <c r="A10" s="7" t="s">
        <v>19</v>
      </c>
    </row>
    <row r="11" spans="1:15" x14ac:dyDescent="0.25">
      <c r="A11" t="s">
        <v>26</v>
      </c>
    </row>
    <row r="12" spans="1:15" x14ac:dyDescent="0.25">
      <c r="A12" t="s">
        <v>21</v>
      </c>
    </row>
    <row r="13" spans="1:15" x14ac:dyDescent="0.25">
      <c r="A13" t="s">
        <v>22</v>
      </c>
    </row>
    <row r="14" spans="1:15" x14ac:dyDescent="0.25">
      <c r="A14" s="8" t="s">
        <v>23</v>
      </c>
    </row>
    <row r="16" spans="1:15" x14ac:dyDescent="0.25">
      <c r="A16" s="9" t="s">
        <v>24</v>
      </c>
    </row>
  </sheetData>
  <sheetProtection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Normal</vt:lpstr>
      <vt:lpstr>October Change</vt:lpstr>
      <vt:lpstr>November Change</vt:lpstr>
      <vt:lpstr>December Change</vt:lpstr>
      <vt:lpstr>January Change</vt:lpstr>
      <vt:lpstr>February Change</vt:lpstr>
      <vt:lpstr>March Change</vt:lpstr>
      <vt:lpstr>April Change</vt:lpstr>
      <vt:lpstr>May Change</vt:lpstr>
    </vt:vector>
  </TitlesOfParts>
  <Company>UMKC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Fitzpatrick, Carol</dc:creator>
  <cp:lastModifiedBy>Fitzpatrick, Carol</cp:lastModifiedBy>
  <dcterms:created xsi:type="dcterms:W3CDTF">2014-10-08T20:26:19Z</dcterms:created>
  <dcterms:modified xsi:type="dcterms:W3CDTF">2014-10-16T22:43:20Z</dcterms:modified>
</cp:coreProperties>
</file>